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Y\Desktop\RÚ Hrabyně, pracoviště Chuchelná - Zastřešení\"/>
    </mc:Choice>
  </mc:AlternateContent>
  <bookViews>
    <workbookView xWindow="0" yWindow="0" windowWidth="19170" windowHeight="531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Rekapitulace!$G$11</definedName>
    <definedName name="Dodavka0">Položky!#REF!</definedName>
    <definedName name="HSV">Rekapitulace!$E$11</definedName>
    <definedName name="HSV0">Položky!#REF!</definedName>
    <definedName name="HZS">Rekapitulace!$I$11</definedName>
    <definedName name="HZS0">Položky!#REF!</definedName>
    <definedName name="JKSO">'Krycí list'!$G$2</definedName>
    <definedName name="MJ">'Krycí list'!$G$5</definedName>
    <definedName name="Mont">Rekapitulace!$H$11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Položky!$A$1:$G$46</definedName>
    <definedName name="_xlnm.Print_Area" localSheetId="1">Rekapitulace!$A$1:$I$25</definedName>
    <definedName name="PocetMJ">'Krycí list'!$G$6</definedName>
    <definedName name="Poznamka">'Krycí list'!$B$37</definedName>
    <definedName name="Projektant">'Krycí list'!$C$8</definedName>
    <definedName name="PSV">Rekapitulace!$F$11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Rekapitulace!$H$24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45" i="3"/>
  <c r="BD45" i="3"/>
  <c r="BC45" i="3"/>
  <c r="BA45" i="3"/>
  <c r="G45" i="3"/>
  <c r="BB45" i="3" s="1"/>
  <c r="BB46" i="3" s="1"/>
  <c r="F10" i="2" s="1"/>
  <c r="BE44" i="3"/>
  <c r="BE46" i="3" s="1"/>
  <c r="I10" i="2" s="1"/>
  <c r="BD44" i="3"/>
  <c r="BC44" i="3"/>
  <c r="BC46" i="3" s="1"/>
  <c r="G10" i="2" s="1"/>
  <c r="BB44" i="3"/>
  <c r="BA44" i="3"/>
  <c r="BA46" i="3" s="1"/>
  <c r="E10" i="2" s="1"/>
  <c r="G44" i="3"/>
  <c r="B10" i="2"/>
  <c r="A10" i="2"/>
  <c r="BD46" i="3"/>
  <c r="H10" i="2" s="1"/>
  <c r="G46" i="3"/>
  <c r="C46" i="3"/>
  <c r="BE30" i="3"/>
  <c r="BE42" i="3" s="1"/>
  <c r="I9" i="2" s="1"/>
  <c r="BD30" i="3"/>
  <c r="BC30" i="3"/>
  <c r="BB30" i="3"/>
  <c r="BA30" i="3"/>
  <c r="BA42" i="3" s="1"/>
  <c r="E9" i="2" s="1"/>
  <c r="G30" i="3"/>
  <c r="H9" i="2"/>
  <c r="B9" i="2"/>
  <c r="A9" i="2"/>
  <c r="BD42" i="3"/>
  <c r="BC42" i="3"/>
  <c r="G9" i="2" s="1"/>
  <c r="BB42" i="3"/>
  <c r="F9" i="2" s="1"/>
  <c r="G42" i="3"/>
  <c r="C42" i="3"/>
  <c r="BE20" i="3"/>
  <c r="BE28" i="3" s="1"/>
  <c r="I8" i="2" s="1"/>
  <c r="BD20" i="3"/>
  <c r="BC20" i="3"/>
  <c r="BB20" i="3"/>
  <c r="BB28" i="3" s="1"/>
  <c r="F8" i="2" s="1"/>
  <c r="BA20" i="3"/>
  <c r="BA28" i="3" s="1"/>
  <c r="E8" i="2" s="1"/>
  <c r="G20" i="3"/>
  <c r="H8" i="2"/>
  <c r="B8" i="2"/>
  <c r="A8" i="2"/>
  <c r="BD28" i="3"/>
  <c r="BC28" i="3"/>
  <c r="G8" i="2" s="1"/>
  <c r="G28" i="3"/>
  <c r="C28" i="3"/>
  <c r="BE17" i="3"/>
  <c r="BD17" i="3"/>
  <c r="BC17" i="3"/>
  <c r="BB17" i="3"/>
  <c r="BA17" i="3"/>
  <c r="G17" i="3"/>
  <c r="BE16" i="3"/>
  <c r="BD16" i="3"/>
  <c r="BC16" i="3"/>
  <c r="BA16" i="3"/>
  <c r="G16" i="3"/>
  <c r="BB16" i="3" s="1"/>
  <c r="BE15" i="3"/>
  <c r="BD15" i="3"/>
  <c r="BC15" i="3"/>
  <c r="BB15" i="3"/>
  <c r="BA15" i="3"/>
  <c r="G15" i="3"/>
  <c r="BE14" i="3"/>
  <c r="BD14" i="3"/>
  <c r="BC14" i="3"/>
  <c r="BA14" i="3"/>
  <c r="G14" i="3"/>
  <c r="BB14" i="3" s="1"/>
  <c r="BE13" i="3"/>
  <c r="BD13" i="3"/>
  <c r="BC13" i="3"/>
  <c r="BB13" i="3"/>
  <c r="BA13" i="3"/>
  <c r="G13" i="3"/>
  <c r="BE12" i="3"/>
  <c r="BD12" i="3"/>
  <c r="BC12" i="3"/>
  <c r="BA12" i="3"/>
  <c r="G12" i="3"/>
  <c r="BB12" i="3" s="1"/>
  <c r="BE11" i="3"/>
  <c r="BD11" i="3"/>
  <c r="BC11" i="3"/>
  <c r="BB11" i="3"/>
  <c r="BA11" i="3"/>
  <c r="G11" i="3"/>
  <c r="BE10" i="3"/>
  <c r="BD10" i="3"/>
  <c r="BD18" i="3" s="1"/>
  <c r="H7" i="2" s="1"/>
  <c r="H11" i="2" s="1"/>
  <c r="C17" i="1" s="1"/>
  <c r="BC10" i="3"/>
  <c r="BA10" i="3"/>
  <c r="G10" i="3"/>
  <c r="BB10" i="3" s="1"/>
  <c r="BE8" i="3"/>
  <c r="BE18" i="3" s="1"/>
  <c r="I7" i="2" s="1"/>
  <c r="I11" i="2" s="1"/>
  <c r="C21" i="1" s="1"/>
  <c r="BD8" i="3"/>
  <c r="BC8" i="3"/>
  <c r="BB8" i="3"/>
  <c r="BA8" i="3"/>
  <c r="BA18" i="3" s="1"/>
  <c r="E7" i="2" s="1"/>
  <c r="E11" i="2" s="1"/>
  <c r="G8" i="3"/>
  <c r="B7" i="2"/>
  <c r="A7" i="2"/>
  <c r="BC18" i="3"/>
  <c r="G7" i="2" s="1"/>
  <c r="G11" i="2" s="1"/>
  <c r="C18" i="1" s="1"/>
  <c r="C18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G21" i="2" l="1"/>
  <c r="I21" i="2" s="1"/>
  <c r="G20" i="1" s="1"/>
  <c r="G17" i="2"/>
  <c r="I17" i="2" s="1"/>
  <c r="G16" i="1" s="1"/>
  <c r="C15" i="1"/>
  <c r="BB18" i="3"/>
  <c r="F7" i="2" s="1"/>
  <c r="F11" i="2" s="1"/>
  <c r="C16" i="1" s="1"/>
  <c r="G18" i="3"/>
  <c r="G18" i="2" l="1"/>
  <c r="I18" i="2" s="1"/>
  <c r="G17" i="1" s="1"/>
  <c r="G22" i="2"/>
  <c r="I22" i="2" s="1"/>
  <c r="G21" i="1" s="1"/>
  <c r="C19" i="1"/>
  <c r="C22" i="1" s="1"/>
  <c r="G19" i="2"/>
  <c r="I19" i="2" s="1"/>
  <c r="G18" i="1" s="1"/>
  <c r="G23" i="2"/>
  <c r="I23" i="2" s="1"/>
  <c r="G16" i="2"/>
  <c r="I16" i="2" s="1"/>
  <c r="G20" i="2"/>
  <c r="I20" i="2" s="1"/>
  <c r="G19" i="1" s="1"/>
  <c r="H24" i="2" l="1"/>
  <c r="G23" i="1" s="1"/>
  <c r="G15" i="1"/>
  <c r="C23" i="1"/>
  <c r="F30" i="1" s="1"/>
  <c r="G22" i="1" l="1"/>
  <c r="F31" i="1"/>
  <c r="F34" i="1" s="1"/>
</calcChain>
</file>

<file path=xl/sharedStrings.xml><?xml version="1.0" encoding="utf-8"?>
<sst xmlns="http://schemas.openxmlformats.org/spreadsheetml/2006/main" count="202" uniqueCount="145">
  <si>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</si>
  <si>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</si>
  <si>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</si>
  <si>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</si>
  <si>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</si>
  <si>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</si>
  <si>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</si>
  <si>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</si>
  <si>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</si>
  <si>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</si>
  <si>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</si>
  <si>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</si>
  <si>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</si>
  <si>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</si>
  <si>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</si>
  <si>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</si>
  <si>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</si>
  <si>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</si>
  <si>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</si>
  <si>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</si>
  <si>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</si>
  <si>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</si>
  <si>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</si>
  <si>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</si>
  <si>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</si>
  <si>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</si>
  <si>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</si>
  <si>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</si>
  <si>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</si>
  <si>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</si>
  <si>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</si>
  <si>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</si>
  <si>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</si>
  <si>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</si>
  <si>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</si>
  <si>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</si>
  <si>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</si>
  <si>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</si>
  <si>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</si>
  <si>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</si>
  <si>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</si>
  <si>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</si>
  <si>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</si>
  <si>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</si>
  <si>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</si>
  <si>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</si>
  <si>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</si>
  <si>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</si>
  <si>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</si>
  <si>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</si>
  <si>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</si>
  <si>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</si>
  <si>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</si>
  <si>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</si>
  <si>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</si>
  <si>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</si>
  <si>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</si>
  <si>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</si>
  <si>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</si>
  <si>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</si>
  <si>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</si>
  <si>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</si>
  <si>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</si>
  <si>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</si>
  <si>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</si>
  <si>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</si>
  <si>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</si>
  <si>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</si>
  <si>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</si>
  <si>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</si>
  <si>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</si>
  <si>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</si>
  <si>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</si>
  <si>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</si>
  <si>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</si>
  <si>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</si>
  <si>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RÚ Hrabyně, pracoviště Chuchelná</t>
  </si>
  <si>
    <t>SO01</t>
  </si>
  <si>
    <t>Nadstřešení terasy spojovací chodby</t>
  </si>
  <si>
    <t>764</t>
  </si>
  <si>
    <t>Konstrukce klempířské</t>
  </si>
  <si>
    <t>764331240R00</t>
  </si>
  <si>
    <t>Lemování z Pz plechu zdí, tvrdá krytina, rš 400 mm lakovaný plech</t>
  </si>
  <si>
    <t>m</t>
  </si>
  <si>
    <t>alternativně lze použít Al plech</t>
  </si>
  <si>
    <t>764351836R00</t>
  </si>
  <si>
    <t xml:space="preserve">Demontáž háků, sklon do 30° </t>
  </si>
  <si>
    <t>kus</t>
  </si>
  <si>
    <t>764352203R00</t>
  </si>
  <si>
    <t>Žlaby z Pz plechu podokapní půlkruhové, rš 330 mm lakovaný plech</t>
  </si>
  <si>
    <t>764352840R00</t>
  </si>
  <si>
    <t xml:space="preserve">Demontáž žlabů půlkruh. oblouk., rš 330 mm, do 30° </t>
  </si>
  <si>
    <t>764359212R00</t>
  </si>
  <si>
    <t>Kotlík z Pz plechu kónický pro trouby D do 125 mm lakovaný plech</t>
  </si>
  <si>
    <t>764359810R00</t>
  </si>
  <si>
    <t xml:space="preserve">Demontáž kotlíku kónického, sklon do 30° </t>
  </si>
  <si>
    <t>764454203R00</t>
  </si>
  <si>
    <t>Odpadní trouby z Pz plechu, kruhové, D 120 mm lakovaný plech</t>
  </si>
  <si>
    <t>764456943R0X</t>
  </si>
  <si>
    <t xml:space="preserve">Úprava napojení nového svodu na stávající,D 120 mm </t>
  </si>
  <si>
    <t>998764202R00</t>
  </si>
  <si>
    <t xml:space="preserve">Přesun hmot pro klempířské konstr., výšky do 12 m </t>
  </si>
  <si>
    <t>765</t>
  </si>
  <si>
    <t>Krytiny tvrdé</t>
  </si>
  <si>
    <t>7659901</t>
  </si>
  <si>
    <t>D+M zastřešení objektu polykarbonátovými deskami tl. 16 mm, barva opál</t>
  </si>
  <si>
    <t>soubor</t>
  </si>
  <si>
    <t>- uložení desek na profilech v rastru 1050 mm které jsou součástí ocelové konstrukce</t>
  </si>
  <si>
    <t>- mechanické kotvení pomocí šroubů na přítlačné Al lišty</t>
  </si>
  <si>
    <t>- vč.podkladního PE těsnění</t>
  </si>
  <si>
    <t>- vč.zatavení dutinek v místech řezů</t>
  </si>
  <si>
    <t>- vč.systémových Al lišt</t>
  </si>
  <si>
    <t>- vč.nutných klempířských prvků</t>
  </si>
  <si>
    <t>- vč.montážních mechanismů</t>
  </si>
  <si>
    <t>767</t>
  </si>
  <si>
    <t>Konstrukce zámečnické</t>
  </si>
  <si>
    <t>7679901</t>
  </si>
  <si>
    <t xml:space="preserve">D+M ocelové konstrukce zastřešení objektu </t>
  </si>
  <si>
    <t>položka obsahuje:</t>
  </si>
  <si>
    <t xml:space="preserve">- realizační dokumentaci </t>
  </si>
  <si>
    <t>- výrobní dokumentaci</t>
  </si>
  <si>
    <t>- materiál s dostatečným prořezem</t>
  </si>
  <si>
    <t xml:space="preserve">- tryskání </t>
  </si>
  <si>
    <t>- výrobu</t>
  </si>
  <si>
    <t>- pozinkování OK</t>
  </si>
  <si>
    <t>- bez další povrchové úpravy</t>
  </si>
  <si>
    <t>- montáž vč. kotvení na stáv.ocel.konzoly a konstrukce stáv.budov</t>
  </si>
  <si>
    <t>- pozinkovaný spojovací materiál</t>
  </si>
  <si>
    <t>- mechanizmy potřebné k montáži</t>
  </si>
  <si>
    <t>799</t>
  </si>
  <si>
    <t>Ostatní</t>
  </si>
  <si>
    <t>7999901</t>
  </si>
  <si>
    <t xml:space="preserve">Zařízení staveniště </t>
  </si>
  <si>
    <t>7999902</t>
  </si>
  <si>
    <t xml:space="preserve">Ostatní náklady nutné k realizaci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</si>
  <si>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</si>
  <si>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</si>
  <si>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</si>
  <si>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</si>
  <si>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</si>
  <si>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</si>
  <si>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</si>
  <si>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</si>
  <si>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2016_000</t>
  </si>
  <si>
    <t>Nabídka, Nadstřešení spoj.chodby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</si>
</sst>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21" fillId="0" borderId="0" xfId="1" applyFont="1" applyAlignment="1">
      <alignment wrapText="1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A8" sqref="A8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74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>
        <f>Rekapitulace!H1</f>
        <v>0</v>
      </c>
      <c r="D2" s="5" t="str">
        <f>Rekapitulace!G2</f>
        <v>Nabídka, Nadstřešení spoj.chodby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77</v>
      </c>
      <c r="B5" s="18"/>
      <c r="C5" s="19" t="s">
        <v>78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143</v>
      </c>
      <c r="B7" s="25"/>
      <c r="C7" s="26" t="s">
        <v>76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Rekapitulace!A18</f>
        <v>Přesun stavebních kapacit</v>
      </c>
      <c r="E17" s="63"/>
      <c r="F17" s="64"/>
      <c r="G17" s="59">
        <f>Rekapitulace!I18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Rekapitulace!A19</f>
        <v>Mimostaveništní doprava</v>
      </c>
      <c r="E18" s="63"/>
      <c r="F18" s="64"/>
      <c r="G18" s="59">
        <f>Rekapitulace!I19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Rekapitulace!A20</f>
        <v>Zařízení staveniště</v>
      </c>
      <c r="E19" s="63"/>
      <c r="F19" s="64"/>
      <c r="G19" s="59">
        <f>Rekapitulace!I20</f>
        <v>0</v>
      </c>
    </row>
    <row r="20" spans="1:7" ht="15.95" customHeight="1" x14ac:dyDescent="0.2">
      <c r="A20" s="67"/>
      <c r="B20" s="58"/>
      <c r="C20" s="59"/>
      <c r="D20" s="9" t="str">
        <f>Rekapitulace!A21</f>
        <v>Provoz investora</v>
      </c>
      <c r="E20" s="63"/>
      <c r="F20" s="64"/>
      <c r="G20" s="59">
        <f>Rekapitulace!I21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Rekapitulace!A22</f>
        <v>Kompletační činnost (IČD)</v>
      </c>
      <c r="E21" s="63"/>
      <c r="F21" s="64"/>
      <c r="G21" s="59">
        <f>Rekapitulace!I22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5"/>
  <sheetViews>
    <sheetView workbookViewId="0">
      <selection activeCell="A24" sqref="A24:I2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08" t="s">
        <v>48</v>
      </c>
      <c r="B1" s="109"/>
      <c r="C1" s="110" t="str">
        <f>CONCATENATE(cislostavby," ",nazevstavby)</f>
        <v>2016_000 RÚ Hrabyně, pracoviště Chuchelná</v>
      </c>
      <c r="D1" s="111"/>
      <c r="E1" s="112"/>
      <c r="F1" s="111"/>
      <c r="G1" s="113" t="s">
        <v>49</v>
      </c>
      <c r="H1" s="114"/>
      <c r="I1" s="115"/>
    </row>
    <row r="2" spans="1:57" ht="13.5" thickBot="1" x14ac:dyDescent="0.25">
      <c r="A2" s="116" t="s">
        <v>50</v>
      </c>
      <c r="B2" s="117"/>
      <c r="C2" s="118" t="str">
        <f>CONCATENATE(cisloobjektu," ",nazevobjektu)</f>
        <v>SO01 Nadstřešení terasy spojovací chodby</v>
      </c>
      <c r="D2" s="119"/>
      <c r="E2" s="120"/>
      <c r="F2" s="119"/>
      <c r="G2" s="121" t="s">
        <v>144</v>
      </c>
      <c r="H2" s="122"/>
      <c r="I2" s="123"/>
    </row>
    <row r="3" spans="1:57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57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57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57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57" s="37" customFormat="1" x14ac:dyDescent="0.2">
      <c r="A7" s="225" t="str">
        <f>Položky!B7</f>
        <v>764</v>
      </c>
      <c r="B7" s="133" t="str">
        <f>Položky!C7</f>
        <v>Konstrukce klempířské</v>
      </c>
      <c r="C7" s="69"/>
      <c r="D7" s="134"/>
      <c r="E7" s="226">
        <f>Položky!BA18</f>
        <v>0</v>
      </c>
      <c r="F7" s="227">
        <f>Položky!BB18</f>
        <v>0</v>
      </c>
      <c r="G7" s="227">
        <f>Položky!BC18</f>
        <v>0</v>
      </c>
      <c r="H7" s="227">
        <f>Položky!BD18</f>
        <v>0</v>
      </c>
      <c r="I7" s="228">
        <f>Položky!BE18</f>
        <v>0</v>
      </c>
    </row>
    <row r="8" spans="1:57" s="37" customFormat="1" x14ac:dyDescent="0.2">
      <c r="A8" s="225" t="str">
        <f>Položky!B19</f>
        <v>765</v>
      </c>
      <c r="B8" s="133" t="str">
        <f>Položky!C19</f>
        <v>Krytiny tvrdé</v>
      </c>
      <c r="C8" s="69"/>
      <c r="D8" s="134"/>
      <c r="E8" s="226">
        <f>Položky!BA28</f>
        <v>0</v>
      </c>
      <c r="F8" s="227">
        <f>Položky!BB28</f>
        <v>0</v>
      </c>
      <c r="G8" s="227">
        <f>Položky!BC28</f>
        <v>0</v>
      </c>
      <c r="H8" s="227">
        <f>Položky!BD28</f>
        <v>0</v>
      </c>
      <c r="I8" s="228">
        <f>Položky!BE28</f>
        <v>0</v>
      </c>
    </row>
    <row r="9" spans="1:57" s="37" customFormat="1" x14ac:dyDescent="0.2">
      <c r="A9" s="225" t="str">
        <f>Položky!B29</f>
        <v>767</v>
      </c>
      <c r="B9" s="133" t="str">
        <f>Položky!C29</f>
        <v>Konstrukce zámečnické</v>
      </c>
      <c r="C9" s="69"/>
      <c r="D9" s="134"/>
      <c r="E9" s="226">
        <f>Položky!BA42</f>
        <v>0</v>
      </c>
      <c r="F9" s="227">
        <f>Položky!BB42</f>
        <v>0</v>
      </c>
      <c r="G9" s="227">
        <f>Položky!BC42</f>
        <v>0</v>
      </c>
      <c r="H9" s="227">
        <f>Položky!BD42</f>
        <v>0</v>
      </c>
      <c r="I9" s="228">
        <f>Položky!BE42</f>
        <v>0</v>
      </c>
    </row>
    <row r="10" spans="1:57" s="37" customFormat="1" ht="13.5" thickBot="1" x14ac:dyDescent="0.25">
      <c r="A10" s="225" t="str">
        <f>Položky!B43</f>
        <v>799</v>
      </c>
      <c r="B10" s="133" t="str">
        <f>Položky!C43</f>
        <v>Ostatní</v>
      </c>
      <c r="C10" s="69"/>
      <c r="D10" s="134"/>
      <c r="E10" s="226">
        <f>Položky!BA46</f>
        <v>0</v>
      </c>
      <c r="F10" s="227">
        <f>Položky!BB46</f>
        <v>0</v>
      </c>
      <c r="G10" s="227">
        <f>Položky!BC46</f>
        <v>0</v>
      </c>
      <c r="H10" s="227">
        <f>Položky!BD46</f>
        <v>0</v>
      </c>
      <c r="I10" s="228">
        <f>Položky!BE46</f>
        <v>0</v>
      </c>
    </row>
    <row r="11" spans="1:57" s="141" customFormat="1" ht="13.5" thickBot="1" x14ac:dyDescent="0.25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57" x14ac:dyDescent="0.2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 x14ac:dyDescent="0.25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57" ht="13.5" thickBot="1" x14ac:dyDescent="0.25">
      <c r="A14" s="82"/>
      <c r="B14" s="82"/>
      <c r="C14" s="82"/>
      <c r="D14" s="82"/>
      <c r="E14" s="82"/>
      <c r="F14" s="82"/>
      <c r="G14" s="82"/>
      <c r="H14" s="82"/>
      <c r="I14" s="82"/>
    </row>
    <row r="15" spans="1:57" x14ac:dyDescent="0.2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7" x14ac:dyDescent="0.2">
      <c r="A16" s="67" t="s">
        <v>135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x14ac:dyDescent="0.2">
      <c r="A17" s="67" t="s">
        <v>136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x14ac:dyDescent="0.2">
      <c r="A18" s="67" t="s">
        <v>137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x14ac:dyDescent="0.2">
      <c r="A19" s="67" t="s">
        <v>138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x14ac:dyDescent="0.2">
      <c r="A20" s="67" t="s">
        <v>139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x14ac:dyDescent="0.2">
      <c r="A21" s="67" t="s">
        <v>140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x14ac:dyDescent="0.2">
      <c r="A22" s="67" t="s">
        <v>141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x14ac:dyDescent="0.2">
      <c r="A23" s="67" t="s">
        <v>142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3.5" thickBot="1" x14ac:dyDescent="0.25">
      <c r="A24" s="155"/>
      <c r="B24" s="156" t="s">
        <v>63</v>
      </c>
      <c r="C24" s="157"/>
      <c r="D24" s="158"/>
      <c r="E24" s="159"/>
      <c r="F24" s="160"/>
      <c r="G24" s="160"/>
      <c r="H24" s="161">
        <f>SUM(I16:I23)</f>
        <v>0</v>
      </c>
      <c r="I24" s="162"/>
    </row>
    <row r="26" spans="1:53" x14ac:dyDescent="0.2">
      <c r="B26" s="141"/>
      <c r="F26" s="163"/>
      <c r="G26" s="164"/>
      <c r="H26" s="164"/>
      <c r="I26" s="165"/>
    </row>
    <row r="27" spans="1:53" x14ac:dyDescent="0.2">
      <c r="F27" s="163"/>
      <c r="G27" s="164"/>
      <c r="H27" s="164"/>
      <c r="I27" s="165"/>
    </row>
    <row r="28" spans="1:53" x14ac:dyDescent="0.2">
      <c r="F28" s="163"/>
      <c r="G28" s="164"/>
      <c r="H28" s="164"/>
      <c r="I28" s="165"/>
    </row>
    <row r="29" spans="1:53" x14ac:dyDescent="0.2">
      <c r="F29" s="163"/>
      <c r="G29" s="164"/>
      <c r="H29" s="164"/>
      <c r="I29" s="165"/>
    </row>
    <row r="30" spans="1:53" x14ac:dyDescent="0.2">
      <c r="F30" s="163"/>
      <c r="G30" s="164"/>
      <c r="H30" s="164"/>
      <c r="I30" s="165"/>
    </row>
    <row r="31" spans="1:53" x14ac:dyDescent="0.2">
      <c r="F31" s="163"/>
      <c r="G31" s="164"/>
      <c r="H31" s="164"/>
      <c r="I31" s="165"/>
    </row>
    <row r="32" spans="1:53" x14ac:dyDescent="0.2">
      <c r="F32" s="163"/>
      <c r="G32" s="164"/>
      <c r="H32" s="164"/>
      <c r="I32" s="165"/>
    </row>
    <row r="33" spans="6:9" x14ac:dyDescent="0.2">
      <c r="F33" s="163"/>
      <c r="G33" s="164"/>
      <c r="H33" s="164"/>
      <c r="I33" s="165"/>
    </row>
    <row r="34" spans="6:9" x14ac:dyDescent="0.2">
      <c r="F34" s="163"/>
      <c r="G34" s="164"/>
      <c r="H34" s="164"/>
      <c r="I34" s="165"/>
    </row>
    <row r="35" spans="6:9" x14ac:dyDescent="0.2">
      <c r="F35" s="163"/>
      <c r="G35" s="164"/>
      <c r="H35" s="164"/>
      <c r="I35" s="165"/>
    </row>
    <row r="36" spans="6:9" x14ac:dyDescent="0.2">
      <c r="F36" s="163"/>
      <c r="G36" s="164"/>
      <c r="H36" s="164"/>
      <c r="I36" s="165"/>
    </row>
    <row r="37" spans="6:9" x14ac:dyDescent="0.2">
      <c r="F37" s="163"/>
      <c r="G37" s="164"/>
      <c r="H37" s="164"/>
      <c r="I37" s="165"/>
    </row>
    <row r="38" spans="6:9" x14ac:dyDescent="0.2">
      <c r="F38" s="163"/>
      <c r="G38" s="164"/>
      <c r="H38" s="164"/>
      <c r="I38" s="165"/>
    </row>
    <row r="39" spans="6:9" x14ac:dyDescent="0.2">
      <c r="F39" s="163"/>
      <c r="G39" s="164"/>
      <c r="H39" s="164"/>
      <c r="I39" s="165"/>
    </row>
    <row r="40" spans="6:9" x14ac:dyDescent="0.2">
      <c r="F40" s="163"/>
      <c r="G40" s="164"/>
      <c r="H40" s="164"/>
      <c r="I40" s="165"/>
    </row>
    <row r="41" spans="6:9" x14ac:dyDescent="0.2">
      <c r="F41" s="163"/>
      <c r="G41" s="164"/>
      <c r="H41" s="164"/>
      <c r="I41" s="165"/>
    </row>
    <row r="42" spans="6:9" x14ac:dyDescent="0.2">
      <c r="F42" s="163"/>
      <c r="G42" s="164"/>
      <c r="H42" s="164"/>
      <c r="I42" s="165"/>
    </row>
    <row r="43" spans="6:9" x14ac:dyDescent="0.2">
      <c r="F43" s="163"/>
      <c r="G43" s="164"/>
      <c r="H43" s="164"/>
      <c r="I43" s="165"/>
    </row>
    <row r="44" spans="6:9" x14ac:dyDescent="0.2">
      <c r="F44" s="163"/>
      <c r="G44" s="164"/>
      <c r="H44" s="164"/>
      <c r="I44" s="165"/>
    </row>
    <row r="45" spans="6:9" x14ac:dyDescent="0.2">
      <c r="F45" s="163"/>
      <c r="G45" s="164"/>
      <c r="H45" s="164"/>
      <c r="I45" s="165"/>
    </row>
    <row r="46" spans="6:9" x14ac:dyDescent="0.2">
      <c r="F46" s="163"/>
      <c r="G46" s="164"/>
      <c r="H46" s="164"/>
      <c r="I46" s="165"/>
    </row>
    <row r="47" spans="6:9" x14ac:dyDescent="0.2">
      <c r="F47" s="163"/>
      <c r="G47" s="164"/>
      <c r="H47" s="164"/>
      <c r="I47" s="165"/>
    </row>
    <row r="48" spans="6:9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9"/>
  <sheetViews>
    <sheetView showGridLines="0" showZeros="0" zoomScaleNormal="100" workbookViewId="0">
      <selection activeCell="A46" sqref="A46:IV48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19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75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48</v>
      </c>
      <c r="B3" s="109"/>
      <c r="C3" s="110" t="str">
        <f>CONCATENATE(cislostavby," ",nazevstavby)</f>
        <v>2016_000 RÚ Hrabyně, pracoviště Chuchelná</v>
      </c>
      <c r="D3" s="172"/>
      <c r="E3" s="173" t="s">
        <v>64</v>
      </c>
      <c r="F3" s="174">
        <f>Rekapitulace!H1</f>
        <v>0</v>
      </c>
      <c r="G3" s="175"/>
    </row>
    <row r="4" spans="1:104" ht="13.5" thickBot="1" x14ac:dyDescent="0.25">
      <c r="A4" s="176" t="s">
        <v>50</v>
      </c>
      <c r="B4" s="117"/>
      <c r="C4" s="118" t="str">
        <f>CONCATENATE(cisloobjektu," ",nazevobjektu)</f>
        <v>SO01 Nadstřešení terasy spojovací chodby</v>
      </c>
      <c r="D4" s="177"/>
      <c r="E4" s="178" t="str">
        <f>Rekapitulace!G2</f>
        <v>Nabídka, Nadstřešení spoj.chodby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">
      <c r="A7" s="188" t="s">
        <v>72</v>
      </c>
      <c r="B7" s="189" t="s">
        <v>79</v>
      </c>
      <c r="C7" s="190" t="s">
        <v>80</v>
      </c>
      <c r="D7" s="191"/>
      <c r="E7" s="192"/>
      <c r="F7" s="192"/>
      <c r="G7" s="193"/>
      <c r="H7" s="194"/>
      <c r="I7" s="194"/>
      <c r="O7" s="195">
        <v>1</v>
      </c>
    </row>
    <row r="8" spans="1:104" ht="22.5" x14ac:dyDescent="0.2">
      <c r="A8" s="196">
        <v>1</v>
      </c>
      <c r="B8" s="197" t="s">
        <v>81</v>
      </c>
      <c r="C8" s="198" t="s">
        <v>82</v>
      </c>
      <c r="D8" s="199" t="s">
        <v>83</v>
      </c>
      <c r="E8" s="200">
        <v>48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7</v>
      </c>
      <c r="AC8" s="167">
        <v>7</v>
      </c>
      <c r="AZ8" s="167">
        <v>2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7</v>
      </c>
      <c r="CZ8" s="167">
        <v>2.31E-3</v>
      </c>
    </row>
    <row r="9" spans="1:104" x14ac:dyDescent="0.2">
      <c r="A9" s="203"/>
      <c r="B9" s="204"/>
      <c r="C9" s="205" t="s">
        <v>84</v>
      </c>
      <c r="D9" s="206"/>
      <c r="E9" s="206"/>
      <c r="F9" s="206"/>
      <c r="G9" s="207"/>
      <c r="L9" s="208" t="s">
        <v>84</v>
      </c>
      <c r="O9" s="195">
        <v>3</v>
      </c>
    </row>
    <row r="10" spans="1:104" x14ac:dyDescent="0.2">
      <c r="A10" s="196">
        <v>2</v>
      </c>
      <c r="B10" s="197" t="s">
        <v>85</v>
      </c>
      <c r="C10" s="198" t="s">
        <v>86</v>
      </c>
      <c r="D10" s="199" t="s">
        <v>87</v>
      </c>
      <c r="E10" s="200">
        <v>180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7</v>
      </c>
      <c r="AC10" s="167">
        <v>7</v>
      </c>
      <c r="AZ10" s="167">
        <v>2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7</v>
      </c>
      <c r="CZ10" s="167">
        <v>0</v>
      </c>
    </row>
    <row r="11" spans="1:104" ht="22.5" x14ac:dyDescent="0.2">
      <c r="A11" s="196">
        <v>3</v>
      </c>
      <c r="B11" s="197" t="s">
        <v>88</v>
      </c>
      <c r="C11" s="198" t="s">
        <v>89</v>
      </c>
      <c r="D11" s="199" t="s">
        <v>83</v>
      </c>
      <c r="E11" s="200">
        <v>182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7</v>
      </c>
      <c r="AC11" s="167">
        <v>7</v>
      </c>
      <c r="AZ11" s="167">
        <v>2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7</v>
      </c>
      <c r="CZ11" s="167">
        <v>3.0799999999999998E-3</v>
      </c>
    </row>
    <row r="12" spans="1:104" x14ac:dyDescent="0.2">
      <c r="A12" s="196">
        <v>4</v>
      </c>
      <c r="B12" s="197" t="s">
        <v>90</v>
      </c>
      <c r="C12" s="198" t="s">
        <v>91</v>
      </c>
      <c r="D12" s="199" t="s">
        <v>83</v>
      </c>
      <c r="E12" s="200">
        <v>177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7</v>
      </c>
      <c r="AC12" s="167">
        <v>7</v>
      </c>
      <c r="AZ12" s="167">
        <v>2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7</v>
      </c>
      <c r="CZ12" s="167">
        <v>0</v>
      </c>
    </row>
    <row r="13" spans="1:104" ht="22.5" x14ac:dyDescent="0.2">
      <c r="A13" s="196">
        <v>5</v>
      </c>
      <c r="B13" s="197" t="s">
        <v>92</v>
      </c>
      <c r="C13" s="198" t="s">
        <v>93</v>
      </c>
      <c r="D13" s="199" t="s">
        <v>87</v>
      </c>
      <c r="E13" s="200">
        <v>8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7</v>
      </c>
      <c r="AC13" s="167">
        <v>7</v>
      </c>
      <c r="AZ13" s="167">
        <v>2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7</v>
      </c>
      <c r="CZ13" s="167">
        <v>1.65E-3</v>
      </c>
    </row>
    <row r="14" spans="1:104" x14ac:dyDescent="0.2">
      <c r="A14" s="196">
        <v>6</v>
      </c>
      <c r="B14" s="197" t="s">
        <v>94</v>
      </c>
      <c r="C14" s="198" t="s">
        <v>95</v>
      </c>
      <c r="D14" s="199" t="s">
        <v>87</v>
      </c>
      <c r="E14" s="200">
        <v>8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7</v>
      </c>
      <c r="AC14" s="167">
        <v>7</v>
      </c>
      <c r="AZ14" s="167">
        <v>2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7</v>
      </c>
      <c r="CZ14" s="167">
        <v>0</v>
      </c>
    </row>
    <row r="15" spans="1:104" ht="22.5" x14ac:dyDescent="0.2">
      <c r="A15" s="196">
        <v>7</v>
      </c>
      <c r="B15" s="197" t="s">
        <v>96</v>
      </c>
      <c r="C15" s="198" t="s">
        <v>97</v>
      </c>
      <c r="D15" s="199" t="s">
        <v>83</v>
      </c>
      <c r="E15" s="200">
        <v>40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7</v>
      </c>
      <c r="AC15" s="167">
        <v>7</v>
      </c>
      <c r="AZ15" s="167">
        <v>2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7</v>
      </c>
      <c r="CZ15" s="167">
        <v>3.0999999999999999E-3</v>
      </c>
    </row>
    <row r="16" spans="1:104" x14ac:dyDescent="0.2">
      <c r="A16" s="196">
        <v>8</v>
      </c>
      <c r="B16" s="197" t="s">
        <v>98</v>
      </c>
      <c r="C16" s="198" t="s">
        <v>99</v>
      </c>
      <c r="D16" s="199" t="s">
        <v>87</v>
      </c>
      <c r="E16" s="200">
        <v>8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7</v>
      </c>
      <c r="AC16" s="167">
        <v>7</v>
      </c>
      <c r="AZ16" s="167">
        <v>2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7</v>
      </c>
      <c r="CZ16" s="167">
        <v>2.2200000000000002E-3</v>
      </c>
    </row>
    <row r="17" spans="1:104" x14ac:dyDescent="0.2">
      <c r="A17" s="196">
        <v>9</v>
      </c>
      <c r="B17" s="197" t="s">
        <v>100</v>
      </c>
      <c r="C17" s="198" t="s">
        <v>101</v>
      </c>
      <c r="D17" s="199" t="s">
        <v>61</v>
      </c>
      <c r="E17" s="200"/>
      <c r="F17" s="200">
        <v>0</v>
      </c>
      <c r="G17" s="201">
        <f>E17*F17</f>
        <v>0</v>
      </c>
      <c r="O17" s="195">
        <v>2</v>
      </c>
      <c r="AA17" s="167">
        <v>7</v>
      </c>
      <c r="AB17" s="167">
        <v>1002</v>
      </c>
      <c r="AC17" s="167">
        <v>5</v>
      </c>
      <c r="AZ17" s="167">
        <v>2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7</v>
      </c>
      <c r="CB17" s="202">
        <v>1002</v>
      </c>
      <c r="CZ17" s="167">
        <v>0</v>
      </c>
    </row>
    <row r="18" spans="1:104" x14ac:dyDescent="0.2">
      <c r="A18" s="209"/>
      <c r="B18" s="210" t="s">
        <v>73</v>
      </c>
      <c r="C18" s="211" t="str">
        <f>CONCATENATE(B7," ",C7)</f>
        <v>764 Konstrukce klempířské</v>
      </c>
      <c r="D18" s="212"/>
      <c r="E18" s="213"/>
      <c r="F18" s="214"/>
      <c r="G18" s="215">
        <f>SUM(G7:G17)</f>
        <v>0</v>
      </c>
      <c r="O18" s="195">
        <v>4</v>
      </c>
      <c r="BA18" s="216">
        <f>SUM(BA7:BA17)</f>
        <v>0</v>
      </c>
      <c r="BB18" s="216">
        <f>SUM(BB7:BB17)</f>
        <v>0</v>
      </c>
      <c r="BC18" s="216">
        <f>SUM(BC7:BC17)</f>
        <v>0</v>
      </c>
      <c r="BD18" s="216">
        <f>SUM(BD7:BD17)</f>
        <v>0</v>
      </c>
      <c r="BE18" s="216">
        <f>SUM(BE7:BE17)</f>
        <v>0</v>
      </c>
    </row>
    <row r="19" spans="1:104" x14ac:dyDescent="0.2">
      <c r="A19" s="188" t="s">
        <v>72</v>
      </c>
      <c r="B19" s="189" t="s">
        <v>102</v>
      </c>
      <c r="C19" s="190" t="s">
        <v>103</v>
      </c>
      <c r="D19" s="191"/>
      <c r="E19" s="192"/>
      <c r="F19" s="192"/>
      <c r="G19" s="193"/>
      <c r="H19" s="194"/>
      <c r="I19" s="194"/>
      <c r="O19" s="195">
        <v>1</v>
      </c>
    </row>
    <row r="20" spans="1:104" ht="22.5" x14ac:dyDescent="0.2">
      <c r="A20" s="196">
        <v>10</v>
      </c>
      <c r="B20" s="197" t="s">
        <v>104</v>
      </c>
      <c r="C20" s="198" t="s">
        <v>105</v>
      </c>
      <c r="D20" s="199" t="s">
        <v>106</v>
      </c>
      <c r="E20" s="200">
        <v>1</v>
      </c>
      <c r="F20" s="200">
        <v>0</v>
      </c>
      <c r="G20" s="201">
        <f>E20*F20</f>
        <v>0</v>
      </c>
      <c r="O20" s="195">
        <v>2</v>
      </c>
      <c r="AA20" s="167">
        <v>12</v>
      </c>
      <c r="AB20" s="167">
        <v>0</v>
      </c>
      <c r="AC20" s="167">
        <v>31</v>
      </c>
      <c r="AZ20" s="167">
        <v>2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12</v>
      </c>
      <c r="CB20" s="202">
        <v>0</v>
      </c>
      <c r="CZ20" s="167">
        <v>0</v>
      </c>
    </row>
    <row r="21" spans="1:104" x14ac:dyDescent="0.2">
      <c r="A21" s="203"/>
      <c r="B21" s="204"/>
      <c r="C21" s="205" t="s">
        <v>107</v>
      </c>
      <c r="D21" s="206"/>
      <c r="E21" s="206"/>
      <c r="F21" s="206"/>
      <c r="G21" s="207"/>
      <c r="L21" s="208" t="s">
        <v>107</v>
      </c>
      <c r="O21" s="195">
        <v>3</v>
      </c>
    </row>
    <row r="22" spans="1:104" x14ac:dyDescent="0.2">
      <c r="A22" s="203"/>
      <c r="B22" s="204"/>
      <c r="C22" s="205" t="s">
        <v>108</v>
      </c>
      <c r="D22" s="206"/>
      <c r="E22" s="206"/>
      <c r="F22" s="206"/>
      <c r="G22" s="207"/>
      <c r="L22" s="208" t="s">
        <v>108</v>
      </c>
      <c r="O22" s="195">
        <v>3</v>
      </c>
    </row>
    <row r="23" spans="1:104" x14ac:dyDescent="0.2">
      <c r="A23" s="203"/>
      <c r="B23" s="204"/>
      <c r="C23" s="205" t="s">
        <v>109</v>
      </c>
      <c r="D23" s="206"/>
      <c r="E23" s="206"/>
      <c r="F23" s="206"/>
      <c r="G23" s="207"/>
      <c r="L23" s="208" t="s">
        <v>109</v>
      </c>
      <c r="O23" s="195">
        <v>3</v>
      </c>
    </row>
    <row r="24" spans="1:104" x14ac:dyDescent="0.2">
      <c r="A24" s="203"/>
      <c r="B24" s="204"/>
      <c r="C24" s="205" t="s">
        <v>110</v>
      </c>
      <c r="D24" s="206"/>
      <c r="E24" s="206"/>
      <c r="F24" s="206"/>
      <c r="G24" s="207"/>
      <c r="L24" s="208" t="s">
        <v>110</v>
      </c>
      <c r="O24" s="195">
        <v>3</v>
      </c>
    </row>
    <row r="25" spans="1:104" x14ac:dyDescent="0.2">
      <c r="A25" s="203"/>
      <c r="B25" s="204"/>
      <c r="C25" s="205" t="s">
        <v>111</v>
      </c>
      <c r="D25" s="206"/>
      <c r="E25" s="206"/>
      <c r="F25" s="206"/>
      <c r="G25" s="207"/>
      <c r="L25" s="208" t="s">
        <v>111</v>
      </c>
      <c r="O25" s="195">
        <v>3</v>
      </c>
    </row>
    <row r="26" spans="1:104" x14ac:dyDescent="0.2">
      <c r="A26" s="203"/>
      <c r="B26" s="204"/>
      <c r="C26" s="205" t="s">
        <v>112</v>
      </c>
      <c r="D26" s="206"/>
      <c r="E26" s="206"/>
      <c r="F26" s="206"/>
      <c r="G26" s="207"/>
      <c r="L26" s="208" t="s">
        <v>112</v>
      </c>
      <c r="O26" s="195">
        <v>3</v>
      </c>
    </row>
    <row r="27" spans="1:104" x14ac:dyDescent="0.2">
      <c r="A27" s="203"/>
      <c r="B27" s="204"/>
      <c r="C27" s="205" t="s">
        <v>113</v>
      </c>
      <c r="D27" s="206"/>
      <c r="E27" s="206"/>
      <c r="F27" s="206"/>
      <c r="G27" s="207"/>
      <c r="L27" s="208" t="s">
        <v>113</v>
      </c>
      <c r="O27" s="195">
        <v>3</v>
      </c>
    </row>
    <row r="28" spans="1:104" x14ac:dyDescent="0.2">
      <c r="A28" s="209"/>
      <c r="B28" s="210" t="s">
        <v>73</v>
      </c>
      <c r="C28" s="211" t="str">
        <f>CONCATENATE(B19," ",C19)</f>
        <v>765 Krytiny tvrdé</v>
      </c>
      <c r="D28" s="212"/>
      <c r="E28" s="213"/>
      <c r="F28" s="214"/>
      <c r="G28" s="215">
        <f>SUM(G19:G27)</f>
        <v>0</v>
      </c>
      <c r="O28" s="195">
        <v>4</v>
      </c>
      <c r="BA28" s="216">
        <f>SUM(BA19:BA27)</f>
        <v>0</v>
      </c>
      <c r="BB28" s="216">
        <f>SUM(BB19:BB27)</f>
        <v>0</v>
      </c>
      <c r="BC28" s="216">
        <f>SUM(BC19:BC27)</f>
        <v>0</v>
      </c>
      <c r="BD28" s="216">
        <f>SUM(BD19:BD27)</f>
        <v>0</v>
      </c>
      <c r="BE28" s="216">
        <f>SUM(BE19:BE27)</f>
        <v>0</v>
      </c>
    </row>
    <row r="29" spans="1:104" x14ac:dyDescent="0.2">
      <c r="A29" s="188" t="s">
        <v>72</v>
      </c>
      <c r="B29" s="189" t="s">
        <v>114</v>
      </c>
      <c r="C29" s="190" t="s">
        <v>115</v>
      </c>
      <c r="D29" s="191"/>
      <c r="E29" s="192"/>
      <c r="F29" s="192"/>
      <c r="G29" s="193"/>
      <c r="H29" s="194"/>
      <c r="I29" s="194"/>
      <c r="O29" s="195">
        <v>1</v>
      </c>
    </row>
    <row r="30" spans="1:104" x14ac:dyDescent="0.2">
      <c r="A30" s="196">
        <v>11</v>
      </c>
      <c r="B30" s="197" t="s">
        <v>116</v>
      </c>
      <c r="C30" s="198" t="s">
        <v>117</v>
      </c>
      <c r="D30" s="199" t="s">
        <v>106</v>
      </c>
      <c r="E30" s="200">
        <v>1</v>
      </c>
      <c r="F30" s="200">
        <v>0</v>
      </c>
      <c r="G30" s="201">
        <f>E30*F30</f>
        <v>0</v>
      </c>
      <c r="O30" s="195">
        <v>2</v>
      </c>
      <c r="AA30" s="167">
        <v>12</v>
      </c>
      <c r="AB30" s="167">
        <v>0</v>
      </c>
      <c r="AC30" s="167">
        <v>1</v>
      </c>
      <c r="AZ30" s="167">
        <v>2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12</v>
      </c>
      <c r="CB30" s="202">
        <v>0</v>
      </c>
      <c r="CZ30" s="167">
        <v>0</v>
      </c>
    </row>
    <row r="31" spans="1:104" x14ac:dyDescent="0.2">
      <c r="A31" s="203"/>
      <c r="B31" s="204"/>
      <c r="C31" s="205" t="s">
        <v>118</v>
      </c>
      <c r="D31" s="206"/>
      <c r="E31" s="206"/>
      <c r="F31" s="206"/>
      <c r="G31" s="207"/>
      <c r="L31" s="208" t="s">
        <v>118</v>
      </c>
      <c r="O31" s="195">
        <v>3</v>
      </c>
    </row>
    <row r="32" spans="1:104" x14ac:dyDescent="0.2">
      <c r="A32" s="203"/>
      <c r="B32" s="204"/>
      <c r="C32" s="205" t="s">
        <v>119</v>
      </c>
      <c r="D32" s="206"/>
      <c r="E32" s="206"/>
      <c r="F32" s="206"/>
      <c r="G32" s="207"/>
      <c r="L32" s="208" t="s">
        <v>119</v>
      </c>
      <c r="O32" s="195">
        <v>3</v>
      </c>
    </row>
    <row r="33" spans="1:104" x14ac:dyDescent="0.2">
      <c r="A33" s="203"/>
      <c r="B33" s="204"/>
      <c r="C33" s="205" t="s">
        <v>120</v>
      </c>
      <c r="D33" s="206"/>
      <c r="E33" s="206"/>
      <c r="F33" s="206"/>
      <c r="G33" s="207"/>
      <c r="L33" s="208" t="s">
        <v>120</v>
      </c>
      <c r="O33" s="195">
        <v>3</v>
      </c>
    </row>
    <row r="34" spans="1:104" x14ac:dyDescent="0.2">
      <c r="A34" s="203"/>
      <c r="B34" s="204"/>
      <c r="C34" s="205" t="s">
        <v>121</v>
      </c>
      <c r="D34" s="206"/>
      <c r="E34" s="206"/>
      <c r="F34" s="206"/>
      <c r="G34" s="207"/>
      <c r="L34" s="208" t="s">
        <v>121</v>
      </c>
      <c r="O34" s="195">
        <v>3</v>
      </c>
    </row>
    <row r="35" spans="1:104" x14ac:dyDescent="0.2">
      <c r="A35" s="203"/>
      <c r="B35" s="204"/>
      <c r="C35" s="205" t="s">
        <v>122</v>
      </c>
      <c r="D35" s="206"/>
      <c r="E35" s="206"/>
      <c r="F35" s="206"/>
      <c r="G35" s="207"/>
      <c r="L35" s="208" t="s">
        <v>122</v>
      </c>
      <c r="O35" s="195">
        <v>3</v>
      </c>
    </row>
    <row r="36" spans="1:104" x14ac:dyDescent="0.2">
      <c r="A36" s="203"/>
      <c r="B36" s="204"/>
      <c r="C36" s="205" t="s">
        <v>123</v>
      </c>
      <c r="D36" s="206"/>
      <c r="E36" s="206"/>
      <c r="F36" s="206"/>
      <c r="G36" s="207"/>
      <c r="L36" s="208" t="s">
        <v>123</v>
      </c>
      <c r="O36" s="195">
        <v>3</v>
      </c>
    </row>
    <row r="37" spans="1:104" x14ac:dyDescent="0.2">
      <c r="A37" s="203"/>
      <c r="B37" s="204"/>
      <c r="C37" s="205" t="s">
        <v>124</v>
      </c>
      <c r="D37" s="206"/>
      <c r="E37" s="206"/>
      <c r="F37" s="206"/>
      <c r="G37" s="207"/>
      <c r="L37" s="208" t="s">
        <v>124</v>
      </c>
      <c r="O37" s="195">
        <v>3</v>
      </c>
    </row>
    <row r="38" spans="1:104" x14ac:dyDescent="0.2">
      <c r="A38" s="203"/>
      <c r="B38" s="204"/>
      <c r="C38" s="205" t="s">
        <v>125</v>
      </c>
      <c r="D38" s="206"/>
      <c r="E38" s="206"/>
      <c r="F38" s="206"/>
      <c r="G38" s="207"/>
      <c r="L38" s="208" t="s">
        <v>125</v>
      </c>
      <c r="O38" s="195">
        <v>3</v>
      </c>
    </row>
    <row r="39" spans="1:104" x14ac:dyDescent="0.2">
      <c r="A39" s="203"/>
      <c r="B39" s="204"/>
      <c r="C39" s="205" t="s">
        <v>126</v>
      </c>
      <c r="D39" s="206"/>
      <c r="E39" s="206"/>
      <c r="F39" s="206"/>
      <c r="G39" s="207"/>
      <c r="L39" s="208" t="s">
        <v>126</v>
      </c>
      <c r="O39" s="195">
        <v>3</v>
      </c>
    </row>
    <row r="40" spans="1:104" x14ac:dyDescent="0.2">
      <c r="A40" s="203"/>
      <c r="B40" s="204"/>
      <c r="C40" s="205" t="s">
        <v>127</v>
      </c>
      <c r="D40" s="206"/>
      <c r="E40" s="206"/>
      <c r="F40" s="206"/>
      <c r="G40" s="207"/>
      <c r="L40" s="208" t="s">
        <v>127</v>
      </c>
      <c r="O40" s="195">
        <v>3</v>
      </c>
    </row>
    <row r="41" spans="1:104" x14ac:dyDescent="0.2">
      <c r="A41" s="203"/>
      <c r="B41" s="204"/>
      <c r="C41" s="205" t="s">
        <v>128</v>
      </c>
      <c r="D41" s="206"/>
      <c r="E41" s="206"/>
      <c r="F41" s="206"/>
      <c r="G41" s="207"/>
      <c r="L41" s="208" t="s">
        <v>128</v>
      </c>
      <c r="O41" s="195">
        <v>3</v>
      </c>
    </row>
    <row r="42" spans="1:104" x14ac:dyDescent="0.2">
      <c r="A42" s="209"/>
      <c r="B42" s="210" t="s">
        <v>73</v>
      </c>
      <c r="C42" s="211" t="str">
        <f>CONCATENATE(B29," ",C29)</f>
        <v>767 Konstrukce zámečnické</v>
      </c>
      <c r="D42" s="212"/>
      <c r="E42" s="213"/>
      <c r="F42" s="214"/>
      <c r="G42" s="215">
        <f>SUM(G29:G41)</f>
        <v>0</v>
      </c>
      <c r="O42" s="195">
        <v>4</v>
      </c>
      <c r="BA42" s="216">
        <f>SUM(BA29:BA41)</f>
        <v>0</v>
      </c>
      <c r="BB42" s="216">
        <f>SUM(BB29:BB41)</f>
        <v>0</v>
      </c>
      <c r="BC42" s="216">
        <f>SUM(BC29:BC41)</f>
        <v>0</v>
      </c>
      <c r="BD42" s="216">
        <f>SUM(BD29:BD41)</f>
        <v>0</v>
      </c>
      <c r="BE42" s="216">
        <f>SUM(BE29:BE41)</f>
        <v>0</v>
      </c>
    </row>
    <row r="43" spans="1:104" x14ac:dyDescent="0.2">
      <c r="A43" s="188" t="s">
        <v>72</v>
      </c>
      <c r="B43" s="189" t="s">
        <v>129</v>
      </c>
      <c r="C43" s="190" t="s">
        <v>130</v>
      </c>
      <c r="D43" s="191"/>
      <c r="E43" s="192"/>
      <c r="F43" s="192"/>
      <c r="G43" s="193"/>
      <c r="H43" s="194"/>
      <c r="I43" s="194"/>
      <c r="O43" s="195">
        <v>1</v>
      </c>
    </row>
    <row r="44" spans="1:104" x14ac:dyDescent="0.2">
      <c r="A44" s="196">
        <v>12</v>
      </c>
      <c r="B44" s="197" t="s">
        <v>131</v>
      </c>
      <c r="C44" s="198" t="s">
        <v>132</v>
      </c>
      <c r="D44" s="199" t="s">
        <v>106</v>
      </c>
      <c r="E44" s="200">
        <v>1</v>
      </c>
      <c r="F44" s="200">
        <v>0</v>
      </c>
      <c r="G44" s="201">
        <f>E44*F44</f>
        <v>0</v>
      </c>
      <c r="O44" s="195">
        <v>2</v>
      </c>
      <c r="AA44" s="167">
        <v>12</v>
      </c>
      <c r="AB44" s="167">
        <v>0</v>
      </c>
      <c r="AC44" s="167">
        <v>10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12</v>
      </c>
      <c r="CB44" s="202">
        <v>0</v>
      </c>
      <c r="CZ44" s="167">
        <v>0</v>
      </c>
    </row>
    <row r="45" spans="1:104" x14ac:dyDescent="0.2">
      <c r="A45" s="196">
        <v>13</v>
      </c>
      <c r="B45" s="197" t="s">
        <v>133</v>
      </c>
      <c r="C45" s="198" t="s">
        <v>134</v>
      </c>
      <c r="D45" s="199" t="s">
        <v>106</v>
      </c>
      <c r="E45" s="200">
        <v>1</v>
      </c>
      <c r="F45" s="200">
        <v>0</v>
      </c>
      <c r="G45" s="201">
        <f>E45*F45</f>
        <v>0</v>
      </c>
      <c r="O45" s="195">
        <v>2</v>
      </c>
      <c r="AA45" s="167">
        <v>12</v>
      </c>
      <c r="AB45" s="167">
        <v>0</v>
      </c>
      <c r="AC45" s="167">
        <v>11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12</v>
      </c>
      <c r="CB45" s="202">
        <v>0</v>
      </c>
      <c r="CZ45" s="167">
        <v>0</v>
      </c>
    </row>
    <row r="46" spans="1:104" x14ac:dyDescent="0.2">
      <c r="A46" s="209"/>
      <c r="B46" s="210" t="s">
        <v>73</v>
      </c>
      <c r="C46" s="211" t="str">
        <f>CONCATENATE(B43," ",C43)</f>
        <v>799 Ostatní</v>
      </c>
      <c r="D46" s="212"/>
      <c r="E46" s="213"/>
      <c r="F46" s="214"/>
      <c r="G46" s="215">
        <f>SUM(G43:G45)</f>
        <v>0</v>
      </c>
      <c r="O46" s="195">
        <v>4</v>
      </c>
      <c r="BA46" s="216">
        <f>SUM(BA43:BA45)</f>
        <v>0</v>
      </c>
      <c r="BB46" s="216">
        <f>SUM(BB43:BB45)</f>
        <v>0</v>
      </c>
      <c r="BC46" s="216">
        <f>SUM(BC43:BC45)</f>
        <v>0</v>
      </c>
      <c r="BD46" s="216">
        <f>SUM(BD43:BD45)</f>
        <v>0</v>
      </c>
      <c r="BE46" s="216">
        <f>SUM(BE43:BE45)</f>
        <v>0</v>
      </c>
    </row>
    <row r="47" spans="1:104" x14ac:dyDescent="0.2">
      <c r="E47" s="167"/>
    </row>
    <row r="48" spans="1:104" x14ac:dyDescent="0.2">
      <c r="E48" s="167"/>
    </row>
    <row r="49" spans="5:5" x14ac:dyDescent="0.2">
      <c r="E49" s="167"/>
    </row>
    <row r="50" spans="5:5" x14ac:dyDescent="0.2">
      <c r="E50" s="167"/>
    </row>
    <row r="51" spans="5:5" x14ac:dyDescent="0.2">
      <c r="E51" s="167"/>
    </row>
    <row r="52" spans="5:5" x14ac:dyDescent="0.2">
      <c r="E52" s="167"/>
    </row>
    <row r="53" spans="5:5" x14ac:dyDescent="0.2">
      <c r="E53" s="167"/>
    </row>
    <row r="54" spans="5:5" x14ac:dyDescent="0.2">
      <c r="E54" s="167"/>
    </row>
    <row r="55" spans="5:5" x14ac:dyDescent="0.2">
      <c r="E55" s="167"/>
    </row>
    <row r="56" spans="5:5" x14ac:dyDescent="0.2">
      <c r="E56" s="167"/>
    </row>
    <row r="57" spans="5:5" x14ac:dyDescent="0.2">
      <c r="E57" s="167"/>
    </row>
    <row r="58" spans="5:5" x14ac:dyDescent="0.2">
      <c r="E58" s="167"/>
    </row>
    <row r="59" spans="5:5" x14ac:dyDescent="0.2">
      <c r="E59" s="167"/>
    </row>
    <row r="60" spans="5:5" x14ac:dyDescent="0.2">
      <c r="E60" s="167"/>
    </row>
    <row r="61" spans="5:5" x14ac:dyDescent="0.2">
      <c r="E61" s="167"/>
    </row>
    <row r="62" spans="5:5" x14ac:dyDescent="0.2">
      <c r="E62" s="167"/>
    </row>
    <row r="63" spans="5:5" x14ac:dyDescent="0.2">
      <c r="E63" s="167"/>
    </row>
    <row r="64" spans="5:5" x14ac:dyDescent="0.2">
      <c r="E64" s="167"/>
    </row>
    <row r="65" spans="1:7" x14ac:dyDescent="0.2">
      <c r="E65" s="167"/>
    </row>
    <row r="66" spans="1:7" x14ac:dyDescent="0.2">
      <c r="E66" s="167"/>
    </row>
    <row r="67" spans="1:7" x14ac:dyDescent="0.2">
      <c r="E67" s="167"/>
    </row>
    <row r="68" spans="1:7" x14ac:dyDescent="0.2">
      <c r="E68" s="167"/>
    </row>
    <row r="69" spans="1:7" x14ac:dyDescent="0.2">
      <c r="E69" s="167"/>
    </row>
    <row r="70" spans="1:7" x14ac:dyDescent="0.2">
      <c r="A70" s="217"/>
      <c r="B70" s="217"/>
      <c r="C70" s="217"/>
      <c r="D70" s="217"/>
      <c r="E70" s="217"/>
      <c r="F70" s="217"/>
      <c r="G70" s="217"/>
    </row>
    <row r="71" spans="1:7" x14ac:dyDescent="0.2">
      <c r="A71" s="217"/>
      <c r="B71" s="217"/>
      <c r="C71" s="217"/>
      <c r="D71" s="217"/>
      <c r="E71" s="217"/>
      <c r="F71" s="217"/>
      <c r="G71" s="217"/>
    </row>
    <row r="72" spans="1:7" x14ac:dyDescent="0.2">
      <c r="A72" s="217"/>
      <c r="B72" s="217"/>
      <c r="C72" s="217"/>
      <c r="D72" s="217"/>
      <c r="E72" s="217"/>
      <c r="F72" s="217"/>
      <c r="G72" s="217"/>
    </row>
    <row r="73" spans="1:7" x14ac:dyDescent="0.2">
      <c r="A73" s="217"/>
      <c r="B73" s="217"/>
      <c r="C73" s="217"/>
      <c r="D73" s="217"/>
      <c r="E73" s="217"/>
      <c r="F73" s="217"/>
      <c r="G73" s="217"/>
    </row>
    <row r="74" spans="1:7" x14ac:dyDescent="0.2">
      <c r="E74" s="167"/>
    </row>
    <row r="75" spans="1:7" x14ac:dyDescent="0.2">
      <c r="E75" s="167"/>
    </row>
    <row r="76" spans="1:7" x14ac:dyDescent="0.2">
      <c r="E76" s="167"/>
    </row>
    <row r="77" spans="1:7" x14ac:dyDescent="0.2">
      <c r="E77" s="167"/>
    </row>
    <row r="78" spans="1:7" x14ac:dyDescent="0.2">
      <c r="E78" s="167"/>
    </row>
    <row r="79" spans="1:7" x14ac:dyDescent="0.2">
      <c r="E79" s="167"/>
    </row>
    <row r="80" spans="1:7" x14ac:dyDescent="0.2">
      <c r="E80" s="167"/>
    </row>
    <row r="81" spans="5:5" x14ac:dyDescent="0.2">
      <c r="E81" s="167"/>
    </row>
    <row r="82" spans="5:5" x14ac:dyDescent="0.2">
      <c r="E82" s="167"/>
    </row>
    <row r="83" spans="5:5" x14ac:dyDescent="0.2">
      <c r="E83" s="167"/>
    </row>
    <row r="84" spans="5:5" x14ac:dyDescent="0.2">
      <c r="E84" s="167"/>
    </row>
    <row r="85" spans="5:5" x14ac:dyDescent="0.2">
      <c r="E85" s="167"/>
    </row>
    <row r="86" spans="5:5" x14ac:dyDescent="0.2">
      <c r="E86" s="167"/>
    </row>
    <row r="87" spans="5:5" x14ac:dyDescent="0.2">
      <c r="E87" s="167"/>
    </row>
    <row r="88" spans="5:5" x14ac:dyDescent="0.2">
      <c r="E88" s="167"/>
    </row>
    <row r="89" spans="5:5" x14ac:dyDescent="0.2">
      <c r="E89" s="167"/>
    </row>
    <row r="90" spans="5:5" x14ac:dyDescent="0.2">
      <c r="E90" s="167"/>
    </row>
    <row r="91" spans="5:5" x14ac:dyDescent="0.2">
      <c r="E91" s="167"/>
    </row>
    <row r="92" spans="5:5" x14ac:dyDescent="0.2">
      <c r="E92" s="167"/>
    </row>
    <row r="93" spans="5:5" x14ac:dyDescent="0.2">
      <c r="E93" s="167"/>
    </row>
    <row r="94" spans="5:5" x14ac:dyDescent="0.2">
      <c r="E94" s="167"/>
    </row>
    <row r="95" spans="5:5" x14ac:dyDescent="0.2">
      <c r="E95" s="167"/>
    </row>
    <row r="96" spans="5:5" x14ac:dyDescent="0.2">
      <c r="E96" s="167"/>
    </row>
    <row r="97" spans="1:7" x14ac:dyDescent="0.2">
      <c r="E97" s="167"/>
    </row>
    <row r="98" spans="1:7" x14ac:dyDescent="0.2">
      <c r="E98" s="167"/>
    </row>
    <row r="99" spans="1:7" x14ac:dyDescent="0.2">
      <c r="E99" s="167"/>
    </row>
    <row r="100" spans="1:7" x14ac:dyDescent="0.2">
      <c r="E100" s="167"/>
    </row>
    <row r="101" spans="1:7" x14ac:dyDescent="0.2">
      <c r="E101" s="167"/>
    </row>
    <row r="102" spans="1:7" x14ac:dyDescent="0.2">
      <c r="E102" s="167"/>
    </row>
    <row r="103" spans="1:7" x14ac:dyDescent="0.2">
      <c r="E103" s="167"/>
    </row>
    <row r="104" spans="1:7" x14ac:dyDescent="0.2">
      <c r="E104" s="167"/>
    </row>
    <row r="105" spans="1:7" x14ac:dyDescent="0.2">
      <c r="A105" s="218"/>
      <c r="B105" s="218"/>
    </row>
    <row r="106" spans="1:7" x14ac:dyDescent="0.2">
      <c r="A106" s="217"/>
      <c r="B106" s="217"/>
      <c r="C106" s="220"/>
      <c r="D106" s="220"/>
      <c r="E106" s="221"/>
      <c r="F106" s="220"/>
      <c r="G106" s="222"/>
    </row>
    <row r="107" spans="1:7" x14ac:dyDescent="0.2">
      <c r="A107" s="223"/>
      <c r="B107" s="223"/>
      <c r="C107" s="217"/>
      <c r="D107" s="217"/>
      <c r="E107" s="224"/>
      <c r="F107" s="217"/>
      <c r="G107" s="217"/>
    </row>
    <row r="108" spans="1:7" x14ac:dyDescent="0.2">
      <c r="A108" s="217"/>
      <c r="B108" s="217"/>
      <c r="C108" s="217"/>
      <c r="D108" s="217"/>
      <c r="E108" s="224"/>
      <c r="F108" s="217"/>
      <c r="G108" s="217"/>
    </row>
    <row r="109" spans="1:7" x14ac:dyDescent="0.2">
      <c r="A109" s="217"/>
      <c r="B109" s="217"/>
      <c r="C109" s="217"/>
      <c r="D109" s="217"/>
      <c r="E109" s="224"/>
      <c r="F109" s="217"/>
      <c r="G109" s="217"/>
    </row>
    <row r="110" spans="1:7" x14ac:dyDescent="0.2">
      <c r="A110" s="217"/>
      <c r="B110" s="217"/>
      <c r="C110" s="217"/>
      <c r="D110" s="217"/>
      <c r="E110" s="224"/>
      <c r="F110" s="217"/>
      <c r="G110" s="217"/>
    </row>
    <row r="111" spans="1:7" x14ac:dyDescent="0.2">
      <c r="A111" s="217"/>
      <c r="B111" s="217"/>
      <c r="C111" s="217"/>
      <c r="D111" s="217"/>
      <c r="E111" s="224"/>
      <c r="F111" s="217"/>
      <c r="G111" s="217"/>
    </row>
    <row r="112" spans="1:7" x14ac:dyDescent="0.2">
      <c r="A112" s="217"/>
      <c r="B112" s="217"/>
      <c r="C112" s="217"/>
      <c r="D112" s="217"/>
      <c r="E112" s="224"/>
      <c r="F112" s="217"/>
      <c r="G112" s="217"/>
    </row>
    <row r="113" spans="1:7" x14ac:dyDescent="0.2">
      <c r="A113" s="217"/>
      <c r="B113" s="217"/>
      <c r="C113" s="217"/>
      <c r="D113" s="217"/>
      <c r="E113" s="224"/>
      <c r="F113" s="217"/>
      <c r="G113" s="217"/>
    </row>
    <row r="114" spans="1:7" x14ac:dyDescent="0.2">
      <c r="A114" s="217"/>
      <c r="B114" s="217"/>
      <c r="C114" s="217"/>
      <c r="D114" s="217"/>
      <c r="E114" s="224"/>
      <c r="F114" s="217"/>
      <c r="G114" s="217"/>
    </row>
    <row r="115" spans="1:7" x14ac:dyDescent="0.2">
      <c r="A115" s="217"/>
      <c r="B115" s="217"/>
      <c r="C115" s="217"/>
      <c r="D115" s="217"/>
      <c r="E115" s="224"/>
      <c r="F115" s="217"/>
      <c r="G115" s="217"/>
    </row>
    <row r="116" spans="1:7" x14ac:dyDescent="0.2">
      <c r="A116" s="217"/>
      <c r="B116" s="217"/>
      <c r="C116" s="217"/>
      <c r="D116" s="217"/>
      <c r="E116" s="224"/>
      <c r="F116" s="217"/>
      <c r="G116" s="217"/>
    </row>
    <row r="117" spans="1:7" x14ac:dyDescent="0.2">
      <c r="A117" s="217"/>
      <c r="B117" s="217"/>
      <c r="C117" s="217"/>
      <c r="D117" s="217"/>
      <c r="E117" s="224"/>
      <c r="F117" s="217"/>
      <c r="G117" s="217"/>
    </row>
    <row r="118" spans="1:7" x14ac:dyDescent="0.2">
      <c r="A118" s="217"/>
      <c r="B118" s="217"/>
      <c r="C118" s="217"/>
      <c r="D118" s="217"/>
      <c r="E118" s="224"/>
      <c r="F118" s="217"/>
      <c r="G118" s="217"/>
    </row>
    <row r="119" spans="1:7" x14ac:dyDescent="0.2">
      <c r="A119" s="217"/>
      <c r="B119" s="217"/>
      <c r="C119" s="217"/>
      <c r="D119" s="217"/>
      <c r="E119" s="224"/>
      <c r="F119" s="217"/>
      <c r="G119" s="217"/>
    </row>
  </sheetData>
  <mergeCells count="23">
    <mergeCell ref="C39:G39"/>
    <mergeCell ref="C40:G40"/>
    <mergeCell ref="C41:G41"/>
    <mergeCell ref="C31:G31"/>
    <mergeCell ref="C32:G32"/>
    <mergeCell ref="C33:G33"/>
    <mergeCell ref="C34:G34"/>
    <mergeCell ref="C35:G35"/>
    <mergeCell ref="C36:G36"/>
    <mergeCell ref="C37:G37"/>
    <mergeCell ref="C38:G38"/>
    <mergeCell ref="C21:G21"/>
    <mergeCell ref="C22:G22"/>
    <mergeCell ref="C23:G23"/>
    <mergeCell ref="C24:G24"/>
    <mergeCell ref="C25:G25"/>
    <mergeCell ref="C26:G26"/>
    <mergeCell ref="C27:G27"/>
    <mergeCell ref="A1:G1"/>
    <mergeCell ref="A3:B3"/>
    <mergeCell ref="A4:B4"/>
    <mergeCell ref="E4:G4"/>
    <mergeCell ref="C9:G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2016-11-03T11:35:20Z</dcterms:created>
  <dcterms:modified xsi:type="dcterms:W3CDTF">2016-11-03T11:37:48Z</dcterms:modified>
</cp:coreProperties>
</file>